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30" windowWidth="19980" windowHeight="8070"/>
  </bookViews>
  <sheets>
    <sheet name="FR21" sheetId="1" r:id="rId1"/>
    <sheet name="AZ19 (2)" sheetId="2" r:id="rId2"/>
  </sheets>
  <definedNames>
    <definedName name="_xlnm.Print_Area" localSheetId="1">'AZ19 (2)'!$A$1:$H$10</definedName>
    <definedName name="_xlnm.Print_Area" localSheetId="0">'FR21'!$A$1:$G$10</definedName>
  </definedNames>
  <calcPr calcId="145621"/>
</workbook>
</file>

<file path=xl/calcChain.xml><?xml version="1.0" encoding="utf-8"?>
<calcChain xmlns="http://schemas.openxmlformats.org/spreadsheetml/2006/main">
  <c r="D6" i="1" l="1"/>
  <c r="D7" i="1"/>
  <c r="D8" i="1"/>
  <c r="D9" i="1"/>
  <c r="D10" i="1"/>
  <c r="D9" i="2"/>
  <c r="D8" i="2"/>
  <c r="D7" i="2"/>
  <c r="D6" i="2"/>
  <c r="D5" i="2"/>
  <c r="F3" i="2"/>
  <c r="D3" i="2"/>
  <c r="B3" i="2"/>
  <c r="C3" i="2" s="1"/>
  <c r="C2" i="2"/>
  <c r="C2" i="1"/>
  <c r="B3" i="1"/>
  <c r="C3" i="1" s="1"/>
  <c r="B4" i="1" l="1"/>
  <c r="B5" i="1" s="1"/>
  <c r="B6" i="1" s="1"/>
  <c r="B7" i="1" s="1"/>
  <c r="B8" i="1" s="1"/>
  <c r="B9" i="1" s="1"/>
  <c r="B10" i="1" s="1"/>
  <c r="C10" i="1" s="1"/>
  <c r="B4" i="2"/>
  <c r="C6" i="1"/>
  <c r="C9" i="1"/>
  <c r="C7" i="1" l="1"/>
  <c r="C4" i="1"/>
  <c r="C5" i="1"/>
  <c r="C8" i="1"/>
  <c r="B5" i="2"/>
  <c r="C4" i="2"/>
  <c r="D5" i="1"/>
  <c r="D4" i="1"/>
  <c r="D3" i="1"/>
  <c r="B6" i="2" l="1"/>
  <c r="C5" i="2"/>
  <c r="C6" i="2" l="1"/>
  <c r="B7" i="2"/>
  <c r="C7" i="2" l="1"/>
  <c r="B8" i="2"/>
  <c r="B9" i="2" l="1"/>
  <c r="C8" i="2"/>
  <c r="B10" i="2" l="1"/>
  <c r="C10" i="2" s="1"/>
  <c r="C9" i="2"/>
</calcChain>
</file>

<file path=xl/comments1.xml><?xml version="1.0" encoding="utf-8"?>
<comments xmlns="http://schemas.openxmlformats.org/spreadsheetml/2006/main">
  <authors>
    <author>Arch McCallum</author>
  </authors>
  <commentList>
    <comment ref="G1" authorId="0">
      <text>
        <r>
          <rPr>
            <b/>
            <sz val="8"/>
            <color indexed="81"/>
            <rFont val="Tahoma"/>
          </rPr>
          <t>Arch McCallum:</t>
        </r>
        <r>
          <rPr>
            <sz val="8"/>
            <color indexed="81"/>
            <rFont val="Tahoma"/>
          </rPr>
          <t xml:space="preserve">
Remember, our commissary truck carries Everything, including plenty of water.</t>
        </r>
      </text>
    </comment>
  </commentList>
</comments>
</file>

<file path=xl/comments2.xml><?xml version="1.0" encoding="utf-8"?>
<comments xmlns="http://schemas.openxmlformats.org/spreadsheetml/2006/main">
  <authors>
    <author>Arch McCallum</author>
  </authors>
  <commentList>
    <comment ref="H1" authorId="0">
      <text>
        <r>
          <rPr>
            <b/>
            <sz val="8"/>
            <color indexed="81"/>
            <rFont val="Tahoma"/>
          </rPr>
          <t>Arch McCallum:</t>
        </r>
        <r>
          <rPr>
            <sz val="8"/>
            <color indexed="81"/>
            <rFont val="Tahoma"/>
          </rPr>
          <t xml:space="preserve">
Remember, our commissary truck carries Everything, including plenty of water.</t>
        </r>
      </text>
    </comment>
  </commentList>
</comments>
</file>

<file path=xl/sharedStrings.xml><?xml version="1.0" encoding="utf-8"?>
<sst xmlns="http://schemas.openxmlformats.org/spreadsheetml/2006/main" count="82" uniqueCount="50">
  <si>
    <t>Day #</t>
  </si>
  <si>
    <t>Date</t>
  </si>
  <si>
    <t xml:space="preserve">Day of Week </t>
  </si>
  <si>
    <t>Start Location</t>
  </si>
  <si>
    <t>Campsite (finish loc.)</t>
  </si>
  <si>
    <t>Travel Distance (mi)</t>
  </si>
  <si>
    <t>Activity</t>
  </si>
  <si>
    <t>Comments on Campsites</t>
  </si>
  <si>
    <t>Water Canyon CG</t>
  </si>
  <si>
    <t>ABQ Airport</t>
  </si>
  <si>
    <t xml:space="preserve"> </t>
  </si>
  <si>
    <t>ABQ Aiport</t>
  </si>
  <si>
    <t>Escudilla Mtn., Apache-Sitgreaves NF</t>
  </si>
  <si>
    <t>Leave camp by 8:30 for the short but slow drive down to the Blue River. Stop for each geological transition. Note changes in ecological communities as we descend from cool subalpine to warm canyon bottom.</t>
  </si>
  <si>
    <t>Proceed to ABQ Airport, where Trek ends.</t>
  </si>
  <si>
    <t xml:space="preserve">Sleep in. Look for Common Black Hawks and Black Phoebes near camp. Pack a picnic lunch for drive (southward) to the end of the road. </t>
  </si>
  <si>
    <t>No facilities. We will bring our own. Lacking pressurized water, our showers may be of the low-pressure sort.</t>
  </si>
  <si>
    <t>No water, vault toilets</t>
  </si>
  <si>
    <t>Water, vault toilets.</t>
  </si>
  <si>
    <t>Depart right after a hot breakfast. Pause on the entrance road to learn the difference between Chihuahuan and Common Ravens, while listening for Cassin's Sparrow. Pass through Magalena, and see its namesake. Visit VLA visitor center. Take the right fork in Datil for Pie Town. Stop for lunch and pie. Continue to Springerville, AZ, where we will shop at the Safeway. Head southward along Hwy 191, turning left to ascend to Terry Loop on the top of Escudilla Mtn.</t>
  </si>
  <si>
    <t>Hannagan Meadow CG, Apache-Sitgreaves NF. We have been informed by Apache-Sitgreaves NF that we must do "dispersed camping" rather than using their campgrounds. Cottonwood Gulch Expeditions has only been doing that for 93 years. We'll be fine.</t>
  </si>
  <si>
    <t>Blue River Crossing CG, Apache-Sitgreaves NF. We have been informed by Apache-Sitgreaves NF that we must do "dispersed camping" rather than using their campgrounds. Cottonwood Gulch Expeditions has only been doing that for 93 years. We'll be fine.</t>
  </si>
  <si>
    <t>32 direct, 93 via "On Top"</t>
  </si>
  <si>
    <t xml:space="preserve">Break camp after a hot breakfast. Return to Springerville for more shopping if need be. Head out of town toward Show Low on 261, then turn left for the steep climp to Leopold's "On Top" location. Have lunch by a lake with the pronghorns and cattle. Look for Paradise Ranch and the headwaters of the Campbell Blue. Cross the divide into the Black River drainage, then climb back to the ridge at Hanagan Meadow. Set up camp at the campground or nearby. Optional short drive to KP Cienega. Hang around camp and wait for camp robbers to arrive. Listen for Saw-whet Owls at night. </t>
  </si>
  <si>
    <t>Water, showers, composting toilets.</t>
  </si>
  <si>
    <t>Cottonwood Gulch (cabins)</t>
  </si>
  <si>
    <t>No water, vault toilets. (Commissary truck always has plenty of water.)</t>
  </si>
  <si>
    <t>local</t>
  </si>
  <si>
    <t>Relaxed departure. Ascend canyon to the junction with the Campbell Blue, then up to Hwy 180, stopping at Luna Lake to scope the ducks and coots. Long drive northward to the Zuni Mountains and their massive Mesozoic cliffs, ending up at Cottonwood Gulch base camp south of Thoreau.</t>
  </si>
  <si>
    <t>Bosquecito, NM</t>
  </si>
  <si>
    <t>Casa Malpais RV Park, Springerville, AZ</t>
  </si>
  <si>
    <t>Alpine Village RV Park, Alpine, AZ</t>
  </si>
  <si>
    <t>Cottonwood Gulch Base Camp, Thoreau, NM</t>
  </si>
  <si>
    <t>Water, showers, flush toilets.</t>
  </si>
  <si>
    <t>Water, showers, flush toilets, in a private cabin.</t>
  </si>
  <si>
    <t>No facilities. We will bring our own. No showers.</t>
  </si>
  <si>
    <t>51 (scenic route)</t>
  </si>
  <si>
    <t>local excursion 106</t>
  </si>
  <si>
    <t>local excursion 61</t>
  </si>
  <si>
    <t>local excursion</t>
  </si>
  <si>
    <t>Drive through Los Lunas to see the Luna Mansion, then along the river road to glimpse the acequias (irrigation ditches) and the fields they water, a key component of NM's heritage. Camp in desert around Trevathan/Henry cottage. Possible sunset excursion to Bosque Del Apache National Wildlife Refuge (BDANWR), only 16 miles soutn. Possible excursion to world-famous Owl Bar and Grill in San Antonio.</t>
  </si>
  <si>
    <t xml:space="preserve">Up at dawn to head out for Bosque del Apache, where we will look for both water birds and desert land birds before it gets hot. Then on to the White Mountains of Arizona, stopping in the village of Magdalena to see its namesake, and at the Very Large Array to see the huge "dishes" of the world's most widely used radiotelescope. We'll also stop to see the subtle remnants of the Pleistocene lake that created the Plains of San Agustin. </t>
  </si>
  <si>
    <t>We'll take an all-day excursion down for birding, geology, and Leopold history. We'll follow the Blue as far south as roads and gates will permit, hoping to see species characteristic of Mexico, such as Common Black Hawk, Mexican Jay, Dusky-capped Flycatcher and Brown-crested Flycatcher. We'll see the mouth of the Campbell Blue River and ascend through millions of years of geology to the heights of Hannagan and KP Cienega. Then, if we have time, we'll descend westward into the drainage of the Salt and see the rushing waters of the Black River.</t>
  </si>
  <si>
    <t>After a leisurely breakfast we will break camp and move a few miles north to Escudilla Mountain. Once there, we can take a three-mile hike to the fire lookout tower, or stop after one mile and still see a spectacular view. Then we laze around camp, thinking like a mountain.</t>
  </si>
  <si>
    <t>We will enjoy most of the morning in camp at Escudilla Mountain, then head westward to Leopold's "On Top" location. Have lunch by a lake with the pronghorns and cattle. Look for Paradise Ranch and the headwaters of the Campbell Blue. Then we'll descend to Springerville, where Leopold was headquartered during his brief but seminal stay in Arizona. After setting up camp we may avail ourselves of birding at nearby Becker Lake, or along the banks of the Little Colorado River (which is very little).</t>
  </si>
  <si>
    <t>All-day excursion for birding, geology, and Leopold history. We'll follow the Blue as far south as roads and gates permit, hoping to see species characteristic of Mexico, such as Common Black Hawk, Mexican Jay, Dusky-capped Flycatcher and Brown-crested Flycatcher. We'll see the mouth of the Campbell Blue River and ascend through millions of years of geology to the heights of Hannagan and KP Cienega. Then, if we have time, we'll descend westward into the drainage of the Salt and see the rushing waters of the Black River.</t>
  </si>
  <si>
    <t>Today offers the possibility of a strenuous hike up the slopes of volcanic Mt. Baldy, looking for Canada Jays and Pine Grosbeaks, or a more leisurely day of birding for migrants in camp and along the upper reaches of the Little Colorado in Greer.</t>
  </si>
  <si>
    <t>A long travel day will be kicked off with an early start, punctuated with a sidetrip to see some 200-m-y- old logs in the Petrified Forest, and perhaps capped with a little shopping in Gallup, on the way to Base Camp in the Zuni Mountains.</t>
  </si>
  <si>
    <t>We'll see granitic Mt. Sedgwick, basaltic Lookout Mtn., and dramatic sandstone cliffs of many colors as Jack introduces us to the geology of the Zuni Mountains. We'll also keep our eyes peeled for any birds we missed in Arizona, such as Pinyon Jay, Clark's Nutcracker, Canyon Wren, and especially American Three-toed Woodpecker.</t>
  </si>
  <si>
    <t>Activities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</si>
</sst>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12"/>
      <color theme="1"/>
      <name val="Calibri"/>
      <family val="2"/>
      <scheme val="minor"/>
    </font>
    <font>
      <u/>
      <sz val="10"/>
      <color theme="10"/>
      <name val="Arial"/>
      <family val="2"/>
    </font>
    <font>
      <sz val="8"/>
      <color indexed="81"/>
      <name val="Tahoma"/>
    </font>
    <font>
      <b/>
      <sz val="8"/>
      <color indexed="81"/>
      <name val="Tahoma"/>
    </font>
    <font>
      <u/>
      <sz val="11"/>
      <color theme="10"/>
      <name val="Calibri"/>
      <family val="2"/>
      <scheme val="minor"/>
    </font>
  </fonts>
  <fills count="3">
    <fill>
      <patternFill patternType="none"/>
    </fill>
    <fill>
      <patternFill patternType="gray125"/>
    </fill>
    <fill>
      <patternFill patternType="solid">
        <fgColor rgb="FFCCFFFF"/>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1" fillId="0" borderId="0"/>
    <xf numFmtId="0" fontId="2" fillId="0" borderId="0" applyNumberFormat="0" applyFill="0" applyBorder="0" applyAlignment="0" applyProtection="0"/>
    <xf numFmtId="0" fontId="5" fillId="0" borderId="0" applyNumberFormat="0" applyFill="0" applyBorder="0" applyAlignment="0" applyProtection="0"/>
  </cellStyleXfs>
  <cellXfs count="19">
    <xf numFmtId="0" fontId="0" fillId="0" borderId="0" xfId="0"/>
    <xf numFmtId="0" fontId="1" fillId="0" borderId="0" xfId="1" applyAlignment="1">
      <alignment horizontal="center" wrapText="1"/>
    </xf>
    <xf numFmtId="0" fontId="1" fillId="2" borderId="1" xfId="1" applyFill="1" applyBorder="1" applyAlignment="1">
      <alignment horizontal="center" vertical="top" wrapText="1"/>
    </xf>
    <xf numFmtId="14" fontId="0" fillId="2" borderId="1" xfId="0" applyNumberFormat="1" applyFill="1" applyBorder="1" applyAlignment="1">
      <alignment vertical="top" wrapText="1"/>
    </xf>
    <xf numFmtId="0" fontId="1" fillId="2" borderId="1" xfId="1" applyFill="1" applyBorder="1" applyAlignment="1">
      <alignment vertical="top" wrapText="1"/>
    </xf>
    <xf numFmtId="0" fontId="1" fillId="2" borderId="0" xfId="1" applyFill="1" applyAlignment="1">
      <alignment vertical="top"/>
    </xf>
    <xf numFmtId="0" fontId="1" fillId="2" borderId="2" xfId="1" applyFill="1" applyBorder="1" applyAlignment="1">
      <alignment horizontal="center" vertical="top" wrapText="1"/>
    </xf>
    <xf numFmtId="0" fontId="1" fillId="2" borderId="2" xfId="1" applyFill="1" applyBorder="1" applyAlignment="1">
      <alignment vertical="top" wrapText="1"/>
    </xf>
    <xf numFmtId="0" fontId="1" fillId="0" borderId="0" xfId="1"/>
    <xf numFmtId="0" fontId="1" fillId="0" borderId="0" xfId="1" applyAlignment="1">
      <alignment wrapText="1"/>
    </xf>
    <xf numFmtId="0" fontId="5" fillId="2" borderId="1" xfId="3" applyFill="1" applyBorder="1" applyAlignment="1">
      <alignment vertical="top" wrapText="1"/>
    </xf>
    <xf numFmtId="0" fontId="0" fillId="0" borderId="0" xfId="0" applyAlignment="1">
      <alignment vertical="top" wrapText="1"/>
    </xf>
    <xf numFmtId="0" fontId="0" fillId="2" borderId="1" xfId="0" applyFill="1" applyBorder="1" applyAlignment="1">
      <alignment horizontal="center" vertical="top"/>
    </xf>
    <xf numFmtId="0" fontId="1" fillId="2" borderId="0" xfId="1" applyFill="1" applyAlignment="1">
      <alignment vertical="top" wrapText="1"/>
    </xf>
    <xf numFmtId="0" fontId="1" fillId="0" borderId="0" xfId="1" applyAlignment="1">
      <alignment horizontal="center" vertical="center" wrapText="1"/>
    </xf>
    <xf numFmtId="0" fontId="1" fillId="2" borderId="3" xfId="1" applyFill="1" applyBorder="1" applyAlignment="1">
      <alignment vertical="top" wrapText="1"/>
    </xf>
    <xf numFmtId="0" fontId="1" fillId="2" borderId="4" xfId="1" applyFill="1" applyBorder="1" applyAlignment="1">
      <alignment vertical="top"/>
    </xf>
    <xf numFmtId="0" fontId="1" fillId="2" borderId="1" xfId="1" applyFill="1" applyBorder="1" applyAlignment="1">
      <alignment vertical="top"/>
    </xf>
    <xf numFmtId="0" fontId="0" fillId="2" borderId="1" xfId="0" applyFill="1" applyBorder="1" applyAlignment="1">
      <alignment horizontal="left" vertical="top" wrapText="1"/>
    </xf>
  </cellXfs>
  <cellStyles count="4">
    <cellStyle name="Hyperlink" xfId="3" builtinId="8"/>
    <cellStyle name="Hyperlink 2" xfId="2"/>
    <cellStyle name="Normal" xfId="0" builtinId="0"/>
    <cellStyle name="Normal 2" xfId="1"/>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10"/>
  <sheetViews>
    <sheetView tabSelected="1" topLeftCell="E1" zoomScaleNormal="100" workbookViewId="0">
      <pane ySplit="1" topLeftCell="A8" activePane="bottomLeft" state="frozen"/>
      <selection activeCell="E1" sqref="E1"/>
      <selection pane="bottomLeft" activeCell="J9" sqref="J9"/>
    </sheetView>
  </sheetViews>
  <sheetFormatPr defaultColWidth="12.5703125" defaultRowHeight="15.75" x14ac:dyDescent="0.25"/>
  <cols>
    <col min="1" max="1" width="13.7109375" style="1" customWidth="1"/>
    <col min="2" max="2" width="10.5703125" style="1" customWidth="1"/>
    <col min="3" max="3" width="9" style="1" customWidth="1"/>
    <col min="4" max="4" width="34.42578125" style="1" customWidth="1"/>
    <col min="5" max="5" width="33.28515625" style="1" customWidth="1"/>
    <col min="6" max="6" width="10" style="9" customWidth="1"/>
    <col min="7" max="7" width="26.7109375" style="9" customWidth="1"/>
    <col min="8" max="8" width="48.85546875" style="8" customWidth="1"/>
    <col min="9" max="16384" width="12.5703125" style="8"/>
  </cols>
  <sheetData>
    <row r="1" spans="1:8" s="1" customFormat="1" ht="44.25" customHeight="1" x14ac:dyDescent="0.25">
      <c r="A1" s="14" t="s">
        <v>0</v>
      </c>
      <c r="B1" s="14" t="s">
        <v>1</v>
      </c>
      <c r="C1" s="14" t="s">
        <v>2</v>
      </c>
      <c r="D1" s="14" t="s">
        <v>3</v>
      </c>
      <c r="E1" s="14" t="s">
        <v>4</v>
      </c>
      <c r="F1" s="14" t="s">
        <v>5</v>
      </c>
      <c r="G1" s="14" t="s">
        <v>7</v>
      </c>
      <c r="H1" s="14" t="s">
        <v>49</v>
      </c>
    </row>
    <row r="2" spans="1:8" s="5" customFormat="1" ht="141.75" x14ac:dyDescent="0.25">
      <c r="A2" s="2">
        <v>1</v>
      </c>
      <c r="B2" s="3">
        <v>44436</v>
      </c>
      <c r="C2" s="12" t="str">
        <f>IF(WEEKDAY(B2)=1,"Sun",IF(WEEKDAY(B2)=2,"Mon",IF(WEEKDAY(B2)=3,"Tue",IF(WEEKDAY(B2)=4,"Wed",IF(WEEKDAY(B2)=5,"Thu",IF(WEEKDAY(B2)=6,"Fri","Sat"))))))</f>
        <v>Sat</v>
      </c>
      <c r="D2" s="2" t="s">
        <v>11</v>
      </c>
      <c r="E2" s="2" t="s">
        <v>29</v>
      </c>
      <c r="F2" s="2">
        <v>92</v>
      </c>
      <c r="G2" s="4" t="s">
        <v>34</v>
      </c>
      <c r="H2" s="4" t="s">
        <v>40</v>
      </c>
    </row>
    <row r="3" spans="1:8" s="5" customFormat="1" ht="157.5" x14ac:dyDescent="0.25">
      <c r="A3" s="2">
        <v>2</v>
      </c>
      <c r="B3" s="3">
        <f>1+B2</f>
        <v>44437</v>
      </c>
      <c r="C3" s="12" t="str">
        <f t="shared" ref="C3:C10" si="0">IF(WEEKDAY(B3)=1,"Sun",IF(WEEKDAY(B3)=2,"Mon",IF(WEEKDAY(B3)=3,"Tue",IF(WEEKDAY(B3)=4,"Wed",IF(WEEKDAY(B3)=5,"Thu",IF(WEEKDAY(B3)=6,"Fri","Sat"))))))</f>
        <v>Sun</v>
      </c>
      <c r="D3" s="2" t="str">
        <f>E2</f>
        <v>Bosquecito, NM</v>
      </c>
      <c r="E3" s="2" t="s">
        <v>31</v>
      </c>
      <c r="F3" s="2">
        <v>196</v>
      </c>
      <c r="G3" s="4" t="s">
        <v>33</v>
      </c>
      <c r="H3" s="4" t="s">
        <v>41</v>
      </c>
    </row>
    <row r="4" spans="1:8" s="5" customFormat="1" ht="173.25" x14ac:dyDescent="0.25">
      <c r="A4" s="2">
        <v>3</v>
      </c>
      <c r="B4" s="3">
        <f t="shared" ref="B4:B10" si="1">1+B3</f>
        <v>44438</v>
      </c>
      <c r="C4" s="12" t="str">
        <f t="shared" si="0"/>
        <v>Mon</v>
      </c>
      <c r="D4" s="2" t="str">
        <f t="shared" ref="D4:D10" si="2">E3</f>
        <v>Alpine Village RV Park, Alpine, AZ</v>
      </c>
      <c r="E4" s="2" t="s">
        <v>31</v>
      </c>
      <c r="F4" s="2" t="s">
        <v>37</v>
      </c>
      <c r="G4" s="4" t="s">
        <v>33</v>
      </c>
      <c r="H4" s="4" t="s">
        <v>45</v>
      </c>
    </row>
    <row r="5" spans="1:8" s="5" customFormat="1" ht="94.5" x14ac:dyDescent="0.25">
      <c r="A5" s="2">
        <v>4</v>
      </c>
      <c r="B5" s="3">
        <f t="shared" si="1"/>
        <v>44439</v>
      </c>
      <c r="C5" s="12" t="str">
        <f t="shared" si="0"/>
        <v>Tue</v>
      </c>
      <c r="D5" s="2" t="str">
        <f t="shared" si="2"/>
        <v>Alpine Village RV Park, Alpine, AZ</v>
      </c>
      <c r="E5" s="2" t="s">
        <v>12</v>
      </c>
      <c r="F5" s="2">
        <v>11</v>
      </c>
      <c r="G5" s="4" t="s">
        <v>35</v>
      </c>
      <c r="H5" s="4" t="s">
        <v>43</v>
      </c>
    </row>
    <row r="6" spans="1:8" s="5" customFormat="1" ht="165" x14ac:dyDescent="0.25">
      <c r="A6" s="2">
        <v>5</v>
      </c>
      <c r="B6" s="3">
        <f t="shared" si="1"/>
        <v>44440</v>
      </c>
      <c r="C6" s="12" t="str">
        <f t="shared" si="0"/>
        <v>Wed</v>
      </c>
      <c r="D6" s="2" t="str">
        <f t="shared" si="2"/>
        <v>Escudilla Mtn., Apache-Sitgreaves NF</v>
      </c>
      <c r="E6" s="2" t="s">
        <v>30</v>
      </c>
      <c r="F6" s="2" t="s">
        <v>36</v>
      </c>
      <c r="G6" s="4" t="s">
        <v>33</v>
      </c>
      <c r="H6" s="18" t="s">
        <v>44</v>
      </c>
    </row>
    <row r="7" spans="1:8" s="5" customFormat="1" ht="94.5" x14ac:dyDescent="0.25">
      <c r="A7" s="2">
        <v>6</v>
      </c>
      <c r="B7" s="3">
        <f t="shared" si="1"/>
        <v>44441</v>
      </c>
      <c r="C7" s="12" t="str">
        <f t="shared" si="0"/>
        <v>Thu</v>
      </c>
      <c r="D7" s="2" t="str">
        <f t="shared" si="2"/>
        <v>Casa Malpais RV Park, Springerville, AZ</v>
      </c>
      <c r="E7" s="2" t="s">
        <v>30</v>
      </c>
      <c r="F7" s="2" t="s">
        <v>38</v>
      </c>
      <c r="G7" s="4" t="s">
        <v>33</v>
      </c>
      <c r="H7" s="4" t="s">
        <v>46</v>
      </c>
    </row>
    <row r="8" spans="1:8" s="5" customFormat="1" ht="78.75" x14ac:dyDescent="0.25">
      <c r="A8" s="2">
        <v>7</v>
      </c>
      <c r="B8" s="3">
        <f t="shared" si="1"/>
        <v>44442</v>
      </c>
      <c r="C8" s="12" t="str">
        <f t="shared" si="0"/>
        <v>Fri</v>
      </c>
      <c r="D8" s="2" t="str">
        <f t="shared" si="2"/>
        <v>Casa Malpais RV Park, Springerville, AZ</v>
      </c>
      <c r="E8" s="2" t="s">
        <v>32</v>
      </c>
      <c r="F8" s="2">
        <v>160</v>
      </c>
      <c r="G8" s="4" t="s">
        <v>24</v>
      </c>
      <c r="H8" s="4" t="s">
        <v>47</v>
      </c>
    </row>
    <row r="9" spans="1:8" s="5" customFormat="1" ht="110.25" x14ac:dyDescent="0.25">
      <c r="A9" s="2">
        <v>8</v>
      </c>
      <c r="B9" s="3">
        <f t="shared" si="1"/>
        <v>44443</v>
      </c>
      <c r="C9" s="12" t="str">
        <f t="shared" si="0"/>
        <v>Sat</v>
      </c>
      <c r="D9" s="2" t="str">
        <f t="shared" si="2"/>
        <v>Cottonwood Gulch Base Camp, Thoreau, NM</v>
      </c>
      <c r="E9" s="2" t="s">
        <v>32</v>
      </c>
      <c r="F9" s="2" t="s">
        <v>39</v>
      </c>
      <c r="G9" s="4" t="s">
        <v>24</v>
      </c>
      <c r="H9" s="15" t="s">
        <v>48</v>
      </c>
    </row>
    <row r="10" spans="1:8" s="5" customFormat="1" ht="31.5" x14ac:dyDescent="0.25">
      <c r="A10" s="2">
        <v>9</v>
      </c>
      <c r="B10" s="3">
        <f t="shared" si="1"/>
        <v>44444</v>
      </c>
      <c r="C10" s="12" t="str">
        <f t="shared" si="0"/>
        <v>Sun</v>
      </c>
      <c r="D10" s="2" t="str">
        <f t="shared" si="2"/>
        <v>Cottonwood Gulch Base Camp, Thoreau, NM</v>
      </c>
      <c r="E10" s="2" t="s">
        <v>9</v>
      </c>
      <c r="F10" s="2">
        <v>118</v>
      </c>
      <c r="G10" s="17"/>
      <c r="H10" s="16"/>
    </row>
  </sheetData>
  <pageMargins left="0.7" right="0.7" top="0.75" bottom="0.75" header="0.3" footer="0.3"/>
  <pageSetup scale="69" orientation="landscape" verticalDpi="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11"/>
  <sheetViews>
    <sheetView workbookViewId="0">
      <pane ySplit="1" topLeftCell="A5" activePane="bottomLeft" state="frozen"/>
      <selection activeCell="E1" sqref="E1"/>
      <selection pane="bottomLeft" activeCell="E6" sqref="E6"/>
    </sheetView>
  </sheetViews>
  <sheetFormatPr defaultColWidth="12.5703125" defaultRowHeight="15.75" x14ac:dyDescent="0.25"/>
  <cols>
    <col min="1" max="1" width="13.7109375" style="1" customWidth="1"/>
    <col min="2" max="2" width="10.5703125" style="1" customWidth="1"/>
    <col min="3" max="3" width="9" style="1" customWidth="1"/>
    <col min="4" max="4" width="34.42578125" style="9" customWidth="1"/>
    <col min="5" max="5" width="81.5703125" style="9" customWidth="1"/>
    <col min="6" max="6" width="33.28515625" style="9" customWidth="1"/>
    <col min="7" max="7" width="10" style="9" customWidth="1"/>
    <col min="8" max="8" width="26.7109375" style="9" customWidth="1"/>
    <col min="9" max="16384" width="12.5703125" style="8"/>
  </cols>
  <sheetData>
    <row r="1" spans="1:8" s="1" customFormat="1" ht="44.25" customHeight="1" x14ac:dyDescent="0.25">
      <c r="A1" s="1" t="s">
        <v>0</v>
      </c>
      <c r="B1" s="1" t="s">
        <v>1</v>
      </c>
      <c r="C1" s="1" t="s">
        <v>2</v>
      </c>
      <c r="D1" s="1" t="s">
        <v>3</v>
      </c>
      <c r="E1" s="1" t="s">
        <v>6</v>
      </c>
      <c r="F1" s="1" t="s">
        <v>4</v>
      </c>
      <c r="G1" s="1" t="s">
        <v>5</v>
      </c>
      <c r="H1" s="1" t="s">
        <v>7</v>
      </c>
    </row>
    <row r="2" spans="1:8" s="5" customFormat="1" ht="157.5" x14ac:dyDescent="0.25">
      <c r="A2" s="2">
        <v>1</v>
      </c>
      <c r="B2" s="3">
        <v>44436</v>
      </c>
      <c r="C2" s="12" t="str">
        <f>IF(WEEKDAY(B2)=1,"Sun",IF(WEEKDAY(B2)=2,"Mon",IF(WEEKDAY(B2)=3,"Tue",IF(WEEKDAY(B2)=4,"Wed",IF(WEEKDAY(B2)=5,"Thu",IF(WEEKDAY(B2)=6,"Fri","Sat"))))))</f>
        <v>Sat</v>
      </c>
      <c r="D2" s="4" t="s">
        <v>11</v>
      </c>
      <c r="E2" s="4" t="s">
        <v>40</v>
      </c>
      <c r="F2" s="10"/>
      <c r="G2" s="2" t="s">
        <v>10</v>
      </c>
      <c r="H2" s="4" t="s">
        <v>26</v>
      </c>
    </row>
    <row r="3" spans="1:8" s="5" customFormat="1" ht="157.5" x14ac:dyDescent="0.25">
      <c r="A3" s="2">
        <v>2</v>
      </c>
      <c r="B3" s="3">
        <f>1+B2</f>
        <v>44437</v>
      </c>
      <c r="C3" s="12" t="str">
        <f t="shared" ref="C3:C10" si="0">IF(WEEKDAY(B3)=1,"Sun",IF(WEEKDAY(B3)=2,"Mon",IF(WEEKDAY(B3)=3,"Tue",IF(WEEKDAY(B3)=4,"Wed",IF(WEEKDAY(B3)=5,"Thu",IF(WEEKDAY(B3)=6,"Fri","Sat"))))))</f>
        <v>Sun</v>
      </c>
      <c r="D3" s="4">
        <f>F2</f>
        <v>0</v>
      </c>
      <c r="E3" s="4" t="s">
        <v>41</v>
      </c>
      <c r="F3" s="4">
        <f>F2</f>
        <v>0</v>
      </c>
      <c r="G3" s="2" t="s">
        <v>10</v>
      </c>
      <c r="H3" s="4" t="s">
        <v>26</v>
      </c>
    </row>
    <row r="4" spans="1:8" s="5" customFormat="1" ht="236.25" x14ac:dyDescent="0.25">
      <c r="A4" s="2">
        <v>3</v>
      </c>
      <c r="B4" s="3">
        <f t="shared" ref="B4:B10" si="1">1+B3</f>
        <v>44438</v>
      </c>
      <c r="C4" s="12" t="str">
        <f t="shared" si="0"/>
        <v>Mon</v>
      </c>
      <c r="D4" s="4" t="s">
        <v>19</v>
      </c>
      <c r="E4" s="13" t="s">
        <v>42</v>
      </c>
      <c r="F4" s="4" t="s">
        <v>12</v>
      </c>
      <c r="G4" s="2" t="s">
        <v>10</v>
      </c>
      <c r="H4" s="4" t="s">
        <v>16</v>
      </c>
    </row>
    <row r="5" spans="1:8" s="5" customFormat="1" ht="78.75" x14ac:dyDescent="0.25">
      <c r="A5" s="2">
        <v>4</v>
      </c>
      <c r="B5" s="3">
        <f t="shared" si="1"/>
        <v>44439</v>
      </c>
      <c r="C5" s="12" t="str">
        <f t="shared" si="0"/>
        <v>Tue</v>
      </c>
      <c r="D5" s="4" t="str">
        <f t="shared" ref="D5:D9" si="2">F4</f>
        <v>Escudilla Mtn., Apache-Sitgreaves NF</v>
      </c>
      <c r="E5" s="4" t="s">
        <v>43</v>
      </c>
      <c r="F5" s="4" t="s">
        <v>12</v>
      </c>
      <c r="G5" s="2" t="s">
        <v>27</v>
      </c>
      <c r="H5" s="4" t="s">
        <v>16</v>
      </c>
    </row>
    <row r="6" spans="1:8" s="5" customFormat="1" ht="120" x14ac:dyDescent="0.25">
      <c r="A6" s="2">
        <v>5</v>
      </c>
      <c r="B6" s="3">
        <f t="shared" si="1"/>
        <v>44440</v>
      </c>
      <c r="C6" s="12" t="str">
        <f t="shared" si="0"/>
        <v>Wed</v>
      </c>
      <c r="D6" s="4" t="str">
        <f t="shared" si="2"/>
        <v>Escudilla Mtn., Apache-Sitgreaves NF</v>
      </c>
      <c r="E6" s="4" t="s">
        <v>23</v>
      </c>
      <c r="F6" s="11" t="s">
        <v>20</v>
      </c>
      <c r="G6" s="2" t="s">
        <v>22</v>
      </c>
      <c r="H6" s="4" t="s">
        <v>18</v>
      </c>
    </row>
    <row r="7" spans="1:8" s="5" customFormat="1" ht="126" x14ac:dyDescent="0.25">
      <c r="A7" s="2">
        <v>6</v>
      </c>
      <c r="B7" s="3">
        <f t="shared" si="1"/>
        <v>44441</v>
      </c>
      <c r="C7" s="12" t="str">
        <f t="shared" si="0"/>
        <v>Thu</v>
      </c>
      <c r="D7" s="4" t="str">
        <f t="shared" si="2"/>
        <v>Hannagan Meadow CG, Apache-Sitgreaves NF. We have been informed by Apache-Sitgreaves NF that we must do "dispersed camping" rather than using their campgrounds. Cottonwood Gulch Expeditions has only been doing that for 93 years. We'll be fine.</v>
      </c>
      <c r="E7" s="4" t="s">
        <v>13</v>
      </c>
      <c r="F7" s="4" t="s">
        <v>21</v>
      </c>
      <c r="G7" s="2" t="s">
        <v>10</v>
      </c>
      <c r="H7" s="4" t="s">
        <v>17</v>
      </c>
    </row>
    <row r="8" spans="1:8" s="5" customFormat="1" ht="126" x14ac:dyDescent="0.25">
      <c r="A8" s="2">
        <v>7</v>
      </c>
      <c r="B8" s="3">
        <f t="shared" si="1"/>
        <v>44442</v>
      </c>
      <c r="C8" s="12" t="str">
        <f t="shared" si="0"/>
        <v>Fri</v>
      </c>
      <c r="D8" s="4" t="str">
        <f t="shared" si="2"/>
        <v>Blue River Crossing CG, Apache-Sitgreaves NF. We have been informed by Apache-Sitgreaves NF that we must do "dispersed camping" rather than using their campgrounds. Cottonwood Gulch Expeditions has only been doing that for 93 years. We'll be fine.</v>
      </c>
      <c r="E8" s="4" t="s">
        <v>15</v>
      </c>
      <c r="F8" s="4" t="s">
        <v>21</v>
      </c>
      <c r="G8" s="2" t="s">
        <v>10</v>
      </c>
      <c r="H8" s="4" t="s">
        <v>17</v>
      </c>
    </row>
    <row r="9" spans="1:8" s="5" customFormat="1" ht="126" x14ac:dyDescent="0.25">
      <c r="A9" s="2">
        <v>8</v>
      </c>
      <c r="B9" s="3">
        <f t="shared" si="1"/>
        <v>44443</v>
      </c>
      <c r="C9" s="12" t="str">
        <f t="shared" si="0"/>
        <v>Sat</v>
      </c>
      <c r="D9" s="4" t="str">
        <f t="shared" si="2"/>
        <v>Blue River Crossing CG, Apache-Sitgreaves NF. We have been informed by Apache-Sitgreaves NF that we must do "dispersed camping" rather than using their campgrounds. Cottonwood Gulch Expeditions has only been doing that for 93 years. We'll be fine.</v>
      </c>
      <c r="E9" s="4" t="s">
        <v>28</v>
      </c>
      <c r="F9" s="4" t="s">
        <v>25</v>
      </c>
      <c r="G9" s="2" t="s">
        <v>10</v>
      </c>
      <c r="H9" s="4" t="s">
        <v>24</v>
      </c>
    </row>
    <row r="10" spans="1:8" s="5" customFormat="1" x14ac:dyDescent="0.25">
      <c r="A10" s="6">
        <v>9</v>
      </c>
      <c r="B10" s="3">
        <f t="shared" si="1"/>
        <v>44444</v>
      </c>
      <c r="C10" s="12" t="str">
        <f t="shared" si="0"/>
        <v>Sun</v>
      </c>
      <c r="D10" s="7" t="s">
        <v>8</v>
      </c>
      <c r="E10" s="5" t="s">
        <v>14</v>
      </c>
      <c r="F10" s="7" t="s">
        <v>9</v>
      </c>
      <c r="G10" s="6" t="s">
        <v>10</v>
      </c>
    </row>
    <row r="11" spans="1:8" x14ac:dyDescent="0.25">
      <c r="F11" s="8"/>
    </row>
  </sheetData>
  <pageMargins left="0.7" right="0.7" top="0.75" bottom="0.75" header="0.3" footer="0.3"/>
  <pageSetup scale="69" orientation="landscape"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FR21</vt:lpstr>
      <vt:lpstr>AZ19 (2)</vt:lpstr>
      <vt:lpstr>'AZ19 (2)'!Print_Area</vt:lpstr>
      <vt:lpstr>'FR21'!Print_Area</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Arch McCallum</dc:creator>
  <cp:lastModifiedBy>Arch McCallum</cp:lastModifiedBy>
  <dcterms:created xsi:type="dcterms:W3CDTF">2018-10-22T01:02:03Z</dcterms:created>
  <dcterms:modified xsi:type="dcterms:W3CDTF">2021-05-13T03:33:55Z</dcterms:modified>
</cp:coreProperties>
</file>